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0" windowWidth="19200" windowHeight="10995" firstSheet="1" activeTab="1"/>
  </bookViews>
  <sheets>
    <sheet name="Hoja1" sheetId="4" state="hidden" r:id="rId1"/>
    <sheet name="EFE" sheetId="1" r:id="rId2"/>
  </sheets>
  <externalReferences>
    <externalReference r:id="rId3"/>
  </externalReferences>
  <calcPr calcId="145621"/>
</workbook>
</file>

<file path=xl/calcChain.xml><?xml version="1.0" encoding="utf-8"?>
<calcChain xmlns="http://schemas.openxmlformats.org/spreadsheetml/2006/main">
  <c r="D41" i="1" l="1"/>
  <c r="D40" i="1"/>
  <c r="D57" i="1"/>
  <c r="C57" i="1" l="1"/>
  <c r="C41" i="1"/>
  <c r="C40" i="1"/>
  <c r="D49" i="1" l="1"/>
  <c r="D45" i="1" s="1"/>
  <c r="D39" i="1"/>
  <c r="D54" i="1" s="1"/>
  <c r="D50" i="1" s="1"/>
  <c r="D35" i="1"/>
  <c r="C39" i="1"/>
  <c r="C35" i="1"/>
  <c r="C49" i="1"/>
  <c r="C45" i="1" s="1"/>
  <c r="C54" i="1" l="1"/>
  <c r="C50" i="1" s="1"/>
  <c r="C55" i="1" s="1"/>
  <c r="C43" i="1"/>
  <c r="D43" i="1"/>
  <c r="D55" i="1"/>
  <c r="D56" i="1" l="1"/>
  <c r="D58" i="1" s="1"/>
  <c r="C56" i="1"/>
  <c r="C58" i="1" s="1"/>
</calcChain>
</file>

<file path=xl/sharedStrings.xml><?xml version="1.0" encoding="utf-8"?>
<sst xmlns="http://schemas.openxmlformats.org/spreadsheetml/2006/main" count="76" uniqueCount="64">
  <si>
    <t>ÍNDICE</t>
  </si>
  <si>
    <t>NOMBRE</t>
  </si>
  <si>
    <t>NOTA</t>
  </si>
  <si>
    <t>ACTIVIDADES DE OPERACIÓN</t>
  </si>
  <si>
    <t>ORIGEN</t>
  </si>
  <si>
    <t>Impuestos</t>
  </si>
  <si>
    <t>Cuotas y Aportaciones de Seguridad Social</t>
  </si>
  <si>
    <t>Contribuciones de mejoras</t>
  </si>
  <si>
    <t>Derechos</t>
  </si>
  <si>
    <t>Productos de tipo corriente</t>
  </si>
  <si>
    <t>Aprovechamientos de tipo corriente</t>
  </si>
  <si>
    <t>Ingresos por venta de bienes y servicios</t>
  </si>
  <si>
    <t>Participaciones y aportaciones</t>
  </si>
  <si>
    <t>Transferencias, asignaciones, subsidios y otras ayudas</t>
  </si>
  <si>
    <t>APLICACIÓN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</si>
  <si>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</si>
  <si>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</si>
  <si>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</si>
  <si>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</si>
  <si>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</si>
  <si>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</si>
  <si>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</si>
  <si>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</si>
  <si>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</si>
  <si>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</si>
  <si>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Transferencias al exterior</t>
  </si>
  <si>
    <t>Participaciones</t>
  </si>
  <si>
    <t>Aportaciones</t>
  </si>
  <si>
    <t>Convenios</t>
  </si>
  <si>
    <t>FLUJO NETO DE EFECTIVO DE LAS ACTIVIDADES DE OPERACIÓN</t>
  </si>
  <si>
    <t>ACTIVIDADES DE INVERSIÓN</t>
  </si>
  <si>
    <t>EFE-02</t>
  </si>
  <si>
    <t>Bienes muebles</t>
  </si>
  <si>
    <t>FLUJO NETO DE EFECTIVO DE LAS ACTIVIDADES DE INVERSIÓN</t>
  </si>
  <si>
    <t>ACTIVIDADES DE FINANCIAMIENTO</t>
  </si>
  <si>
    <t>FLUJO NETO DE EFECTIVO DE LAS ACTIVIDADES DE FINANCIAMIENTO</t>
  </si>
  <si>
    <t>INCREMENTO/DISMINUCIÓN NETA EN EL EFECTIVO Y EQUIVALENTES AL EFECTIVO</t>
  </si>
  <si>
    <t>EFECTIVO Y EQUIVALENTES AL EFECTIVO AL INICIO DEL PERIODO</t>
  </si>
  <si>
    <t>EFE-01</t>
  </si>
  <si>
    <t>EFECTIVO Y EQUIVALENTES AL EFECTIVO AL FINAL DEL PERIODO</t>
  </si>
  <si>
    <t>PERIODO ACTUAL</t>
  </si>
  <si>
    <t>PERIODO ANTERIOR</t>
  </si>
  <si>
    <t>Endeudamiento Neto</t>
  </si>
  <si>
    <t>Externo</t>
  </si>
  <si>
    <t>Servicios de la Deuda</t>
  </si>
  <si>
    <t>Otros origenes de operación</t>
  </si>
  <si>
    <t>Otras aplicaciones de inversión</t>
  </si>
  <si>
    <t>Bienes inmuebles, infraestructura y construcciones en proceso</t>
  </si>
  <si>
    <t>Interno</t>
  </si>
  <si>
    <t>Otras aplicaciones de operación</t>
  </si>
  <si>
    <t>Otros origenes de inversión</t>
  </si>
  <si>
    <t>Otros origenes de financiamiento</t>
  </si>
  <si>
    <t>Otras aplicaciones de financiamiento</t>
  </si>
  <si>
    <t>Donativos</t>
  </si>
  <si>
    <t>Ingresos no comprendidas en las fracciones de la ley de ingresos causadas en ejercicios fiscales anteriores pendientes de liquidación o pago</t>
  </si>
  <si>
    <t>1240-1250</t>
  </si>
  <si>
    <t>EFE-3</t>
  </si>
  <si>
    <t>@se6#16</t>
  </si>
  <si>
    <t>Bajo protesta de decir verdad declaramos que los Estados Financieros y sus notas, son razonablemente correctos y son responsabilidad del emisor.</t>
  </si>
  <si>
    <t>_________________________</t>
  </si>
  <si>
    <t>PRESIDENTE DEL CONSEJO DIRECTIVO
ING. ALVARO MONROY CORONA</t>
  </si>
  <si>
    <t>TESORERO DEL CONSEJO DIRECTIVO
PROFR. JAVIER QUINTANA AMOLITOS</t>
  </si>
  <si>
    <t>JEFE DE DEPTO DE CONTABILIDAD
C.P. MARIA DE LA LUZ CARACHEO ACOSTA</t>
  </si>
  <si>
    <t>JUNTA MUNICIPAL DE AGUA POTABLE Y ALCANTARILLADO DE CORTAZAR, GTO.
ESTADO DE FLUJOS DE EFECTIVO
DEL 1 DE ENERO AL 30 DE JUNIO DE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</si>
</sst>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</cellStyleXfs>
  <cellXfs count="45">
    <xf numFmtId="0" fontId="0" fillId="0" borderId="0" xfId="0"/>
    <xf numFmtId="0" fontId="3" fillId="0" borderId="0" xfId="8" applyFont="1" applyFill="1" applyBorder="1"/>
    <xf numFmtId="0" fontId="2" fillId="0" borderId="1" xfId="8" applyFont="1" applyBorder="1" applyAlignment="1">
      <alignment horizontal="center" vertical="top"/>
    </xf>
    <xf numFmtId="0" fontId="2" fillId="0" borderId="0" xfId="8" applyFont="1" applyBorder="1" applyAlignment="1">
      <alignment horizontal="center" vertical="top" wrapText="1"/>
    </xf>
    <xf numFmtId="0" fontId="2" fillId="0" borderId="0" xfId="8" applyFont="1" applyBorder="1" applyAlignment="1" applyProtection="1">
      <alignment horizontal="center" vertical="top" wrapText="1"/>
      <protection locked="0"/>
    </xf>
    <xf numFmtId="3" fontId="3" fillId="0" borderId="2" xfId="8" applyNumberFormat="1" applyFont="1" applyFill="1" applyBorder="1" applyAlignment="1">
      <alignment vertical="top"/>
    </xf>
    <xf numFmtId="0" fontId="2" fillId="0" borderId="0" xfId="8" applyFont="1" applyBorder="1" applyAlignment="1">
      <alignment vertical="top" wrapText="1"/>
    </xf>
    <xf numFmtId="4" fontId="2" fillId="0" borderId="0" xfId="8" applyNumberFormat="1" applyFont="1" applyBorder="1" applyAlignment="1" applyProtection="1">
      <alignment vertical="top" wrapText="1"/>
      <protection locked="0"/>
    </xf>
    <xf numFmtId="0" fontId="3" fillId="0" borderId="1" xfId="8" applyFont="1" applyBorder="1" applyAlignment="1">
      <alignment horizontal="center" vertical="top"/>
    </xf>
    <xf numFmtId="0" fontId="3" fillId="0" borderId="0" xfId="8" applyFont="1" applyBorder="1" applyAlignment="1">
      <alignment vertical="top" wrapText="1"/>
    </xf>
    <xf numFmtId="4" fontId="3" fillId="0" borderId="0" xfId="8" applyNumberFormat="1" applyFont="1" applyBorder="1" applyAlignment="1" applyProtection="1">
      <alignment vertical="top" wrapText="1"/>
      <protection locked="0"/>
    </xf>
    <xf numFmtId="0" fontId="3" fillId="0" borderId="1" xfId="8" applyFont="1" applyFill="1" applyBorder="1" applyAlignment="1">
      <alignment horizontal="center" vertical="top"/>
    </xf>
    <xf numFmtId="0" fontId="3" fillId="0" borderId="0" xfId="8" applyFont="1" applyFill="1" applyBorder="1" applyAlignment="1">
      <alignment vertical="top" wrapText="1"/>
    </xf>
    <xf numFmtId="0" fontId="2" fillId="0" borderId="3" xfId="8" applyFont="1" applyBorder="1" applyAlignment="1">
      <alignment vertical="top" wrapText="1"/>
    </xf>
    <xf numFmtId="4" fontId="2" fillId="0" borderId="3" xfId="8" applyNumberFormat="1" applyFont="1" applyBorder="1" applyAlignment="1" applyProtection="1">
      <alignment vertical="top" wrapText="1"/>
      <protection locked="0"/>
    </xf>
    <xf numFmtId="3" fontId="3" fillId="0" borderId="4" xfId="8" applyNumberFormat="1" applyFont="1" applyFill="1" applyBorder="1" applyAlignment="1">
      <alignment vertical="top"/>
    </xf>
    <xf numFmtId="4" fontId="3" fillId="0" borderId="0" xfId="8" applyNumberFormat="1" applyFont="1" applyFill="1" applyBorder="1" applyAlignment="1">
      <alignment vertical="top"/>
    </xf>
    <xf numFmtId="0" fontId="3" fillId="0" borderId="0" xfId="8" applyFont="1" applyFill="1" applyBorder="1" applyAlignment="1">
      <alignment vertical="top"/>
    </xf>
    <xf numFmtId="0" fontId="6" fillId="0" borderId="1" xfId="8" applyFont="1" applyBorder="1" applyAlignment="1" applyProtection="1">
      <alignment horizontal="center" vertical="top"/>
      <protection hidden="1"/>
    </xf>
    <xf numFmtId="0" fontId="6" fillId="0" borderId="5" xfId="8" applyFont="1" applyBorder="1" applyAlignment="1" applyProtection="1">
      <alignment horizontal="center" vertical="top"/>
      <protection hidden="1"/>
    </xf>
    <xf numFmtId="0" fontId="3" fillId="0" borderId="1" xfId="8" applyNumberFormat="1" applyFont="1" applyFill="1" applyBorder="1" applyAlignment="1">
      <alignment horizontal="center" vertical="top"/>
    </xf>
    <xf numFmtId="0" fontId="2" fillId="0" borderId="0" xfId="8" applyFont="1" applyFill="1" applyBorder="1" applyAlignment="1">
      <alignment vertical="top" wrapText="1"/>
    </xf>
    <xf numFmtId="0" fontId="2" fillId="0" borderId="0" xfId="8" applyFont="1" applyFill="1" applyBorder="1" applyAlignment="1">
      <alignment horizontal="center" vertical="top" wrapText="1"/>
    </xf>
    <xf numFmtId="0" fontId="3" fillId="0" borderId="1" xfId="8" quotePrefix="1" applyFont="1" applyFill="1" applyBorder="1" applyAlignment="1">
      <alignment horizontal="center" vertical="top"/>
    </xf>
    <xf numFmtId="0" fontId="6" fillId="0" borderId="1" xfId="8" applyFont="1" applyFill="1" applyBorder="1" applyAlignment="1" applyProtection="1">
      <alignment horizontal="center" vertical="top"/>
      <protection hidden="1"/>
    </xf>
    <xf numFmtId="0" fontId="6" fillId="2" borderId="6" xfId="8" applyFont="1" applyFill="1" applyBorder="1" applyAlignment="1">
      <alignment horizontal="center" vertical="center"/>
    </xf>
    <xf numFmtId="0" fontId="6" fillId="2" borderId="6" xfId="8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5" fillId="0" borderId="0" xfId="0" applyFont="1"/>
    <xf numFmtId="0" fontId="3" fillId="0" borderId="0" xfId="8" applyFont="1" applyAlignment="1" applyProtection="1">
      <alignment vertical="top"/>
    </xf>
    <xf numFmtId="0" fontId="3" fillId="0" borderId="0" xfId="8" applyFont="1" applyAlignment="1">
      <alignment vertical="top" wrapText="1"/>
    </xf>
    <xf numFmtId="4" fontId="3" fillId="0" borderId="0" xfId="8" applyNumberFormat="1" applyFont="1" applyAlignment="1">
      <alignment vertical="top"/>
    </xf>
    <xf numFmtId="0" fontId="3" fillId="0" borderId="0" xfId="8" applyFont="1" applyAlignment="1" applyProtection="1">
      <alignment vertical="top" wrapText="1"/>
      <protection locked="0"/>
    </xf>
    <xf numFmtId="0" fontId="3" fillId="0" borderId="0" xfId="8" applyFont="1" applyAlignment="1" applyProtection="1">
      <alignment horizontal="left" vertical="top" wrapText="1" indent="5"/>
      <protection locked="0"/>
    </xf>
    <xf numFmtId="0" fontId="3" fillId="0" borderId="0" xfId="8" applyFont="1" applyAlignment="1" applyProtection="1">
      <alignment vertical="top"/>
      <protection locked="0"/>
    </xf>
    <xf numFmtId="0" fontId="3" fillId="0" borderId="0" xfId="8" applyFont="1" applyBorder="1" applyAlignment="1" applyProtection="1">
      <alignment horizontal="left" vertical="top" wrapText="1" indent="2"/>
      <protection locked="0"/>
    </xf>
    <xf numFmtId="4" fontId="3" fillId="0" borderId="0" xfId="8" applyNumberFormat="1" applyFont="1" applyAlignment="1" applyProtection="1">
      <alignment vertical="top"/>
      <protection locked="0"/>
    </xf>
    <xf numFmtId="0" fontId="3" fillId="0" borderId="0" xfId="8" applyFont="1" applyFill="1" applyBorder="1" applyAlignment="1" applyProtection="1">
      <alignment vertical="top"/>
      <protection locked="0"/>
    </xf>
    <xf numFmtId="4" fontId="1" fillId="0" borderId="10" xfId="3" applyNumberFormat="1" applyFont="1" applyBorder="1" applyAlignment="1" applyProtection="1">
      <alignment horizontal="right" vertical="top"/>
      <protection locked="0"/>
    </xf>
    <xf numFmtId="4" fontId="1" fillId="0" borderId="10" xfId="8" applyNumberFormat="1" applyFont="1" applyFill="1" applyBorder="1" applyAlignment="1" applyProtection="1">
      <alignment horizontal="right" vertical="top"/>
      <protection locked="0"/>
    </xf>
    <xf numFmtId="4" fontId="1" fillId="0" borderId="11" xfId="3" applyNumberFormat="1" applyFont="1" applyBorder="1" applyAlignment="1" applyProtection="1">
      <alignment horizontal="right" vertical="top"/>
      <protection locked="0"/>
    </xf>
    <xf numFmtId="4" fontId="1" fillId="0" borderId="10" xfId="3" applyNumberFormat="1" applyFont="1" applyFill="1" applyBorder="1" applyAlignment="1" applyProtection="1">
      <alignment horizontal="right" vertical="top"/>
      <protection locked="0"/>
    </xf>
    <xf numFmtId="0" fontId="6" fillId="2" borderId="7" xfId="8" applyFont="1" applyFill="1" applyBorder="1" applyAlignment="1" applyProtection="1">
      <alignment horizontal="center" vertical="center" wrapText="1"/>
      <protection locked="0"/>
    </xf>
    <xf numFmtId="0" fontId="6" fillId="2" borderId="8" xfId="8" applyFont="1" applyFill="1" applyBorder="1" applyAlignment="1" applyProtection="1">
      <alignment horizontal="center" vertical="center" wrapText="1"/>
      <protection locked="0"/>
    </xf>
    <xf numFmtId="0" fontId="6" fillId="2" borderId="9" xfId="8" applyFont="1" applyFill="1" applyBorder="1" applyAlignment="1" applyProtection="1">
      <alignment horizontal="center" vertical="center" wrapText="1"/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ddeLink xmlns:r="http://schemas.openxmlformats.org/officeDocument/2006/relationships" ddeService="COIWIN" ddeTopic="MATRIZ">
    <ddeItems>
      <ddeItem name="@CTA[1-1-1,F,#3]{1215}" advise="1">
        <values>
          <value>
            <val>19713327.810000006</val>
          </value>
        </values>
      </ddeItem>
      <ddeItem name="@CTA[1-1-1,I,#3]{1216}" advise="1">
        <values>
          <value>
            <val>30609735.139999986</val>
          </value>
        </values>
      </ddeItem>
      <ddeItem name="@CTA[1-1-1,J,#3]" advise="1">
        <values>
          <value>
            <val>37776976.150000006</val>
          </value>
        </values>
      </ddeItem>
      <ddeItem name="@CTA[1-1-1,J,#3]{1216}" advise="1">
        <values>
          <value>
            <val>66444994.169999987</val>
          </value>
        </values>
      </ddeItem>
      <ddeItem name="@CTA[1-1-1,K,#3]" advise="1">
        <values>
          <value>
            <val>42186405.190000005</val>
          </value>
        </values>
      </ddeItem>
      <ddeItem name="@CTA[1-1-1,K,#3]{1216}" advise="1">
        <values>
          <value>
            <val>58295426.329999998</val>
          </value>
        </values>
      </ddeItem>
      <ddeItem name="@CTA[8-2-7-5,F,#4]" advise="1">
        <values>
          <value>
            <val>60560.480000000243</val>
          </value>
        </values>
      </ddeItem>
      <ddeItem name="@CTA[8-2-7-5,F,#4]{1216}" advise="1">
        <values>
          <value>
            <val>909460.20000000007</val>
          </value>
        </values>
      </ddeItem>
      <ddeItem name="@CTA[8-2-7-6,F,#4]" advise="1">
        <values>
          <value>
            <val>4585227.18</val>
          </value>
        </values>
      </ddeItem>
      <ddeItem name="@CTA[8-2-7-6,F,#4]{1216}" advise="1">
        <values>
          <value>
            <val>5919325.2399999993</val>
          </value>
        </values>
      </ddeItem>
      <ddeItem name="StdDocumentName" ole="1" advise="1"/>
    </ddeItems>
  </ddeLin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/>
  </sheetViews>
  <sheetFormatPr baseColWidth="10" defaultRowHeight="11.25" x14ac:dyDescent="0.2"/>
  <sheetData>
    <row r="1" spans="1:2" x14ac:dyDescent="0.2">
      <c r="A1" s="27"/>
      <c r="B1" s="27"/>
    </row>
    <row r="2020" spans="1:1" x14ac:dyDescent="0.2">
      <c r="A2020" s="28" t="s">
        <v>57</v>
      </c>
    </row>
  </sheetData>
  <sheetProtection algorithmName="SHA-512" hashValue="kzpaxSdUDqyrShLr9emYpTrl0T7Daocyb7CDqfVuJ6YRP1+Ncf9wci8r/az36JCIwVz4bAhjVXx7MRh0Z6Jclw==" saltValue="sELqCoFnNPJPHixI0xXaeg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5"/>
  <sheetViews>
    <sheetView showGridLines="0" tabSelected="1" zoomScaleNormal="100" workbookViewId="0">
      <pane ySplit="2" topLeftCell="A3" activePane="bottomLeft" state="frozen"/>
      <selection pane="bottomLeft" activeCell="A2" sqref="A2"/>
    </sheetView>
  </sheetViews>
  <sheetFormatPr baseColWidth="10" defaultRowHeight="11.25" x14ac:dyDescent="0.2"/>
  <cols>
    <col min="1" max="1" width="12.6640625" style="17" customWidth="1"/>
    <col min="2" max="2" width="75" style="12" bestFit="1" customWidth="1"/>
    <col min="3" max="3" width="25.83203125" style="12" customWidth="1"/>
    <col min="4" max="4" width="25.83203125" style="16" customWidth="1"/>
    <col min="5" max="5" width="10" style="17" bestFit="1" customWidth="1"/>
    <col min="6" max="16384" width="12" style="1"/>
  </cols>
  <sheetData>
    <row r="1" spans="1:5" ht="35.1" customHeight="1" x14ac:dyDescent="0.2">
      <c r="A1" s="42" t="s">
        <v>63</v>
      </c>
      <c r="B1" s="43"/>
      <c r="C1" s="43"/>
      <c r="D1" s="43"/>
      <c r="E1" s="44"/>
    </row>
    <row r="2" spans="1:5" ht="15" customHeight="1" x14ac:dyDescent="0.2">
      <c r="A2" s="25" t="s">
        <v>0</v>
      </c>
      <c r="B2" s="26" t="s">
        <v>1</v>
      </c>
      <c r="C2" s="26" t="s">
        <v>40</v>
      </c>
      <c r="D2" s="26" t="s">
        <v>41</v>
      </c>
      <c r="E2" s="25" t="s">
        <v>2</v>
      </c>
    </row>
    <row r="3" spans="1:5" ht="12.75" customHeight="1" x14ac:dyDescent="0.2">
      <c r="A3" s="2"/>
      <c r="B3" s="3" t="s">
        <v>3</v>
      </c>
      <c r="C3" s="4"/>
      <c r="D3" s="4"/>
      <c r="E3" s="5" t="s">
        <v>56</v>
      </c>
    </row>
    <row r="4" spans="1:5" x14ac:dyDescent="0.2">
      <c r="A4" s="18">
        <v>900001</v>
      </c>
      <c r="B4" s="6" t="s">
        <v>4</v>
      </c>
      <c r="C4" s="7">
        <v>30684260.800000004</v>
      </c>
      <c r="D4" s="7">
        <v>49092013.460000023</v>
      </c>
      <c r="E4" s="5"/>
    </row>
    <row r="5" spans="1:5" ht="12.75" x14ac:dyDescent="0.2">
      <c r="A5" s="8">
        <v>4110</v>
      </c>
      <c r="B5" s="9" t="s">
        <v>5</v>
      </c>
      <c r="C5" s="38">
        <v>0</v>
      </c>
      <c r="D5" s="38">
        <v>0</v>
      </c>
      <c r="E5" s="5"/>
    </row>
    <row r="6" spans="1:5" ht="12.75" x14ac:dyDescent="0.2">
      <c r="A6" s="11">
        <v>4120</v>
      </c>
      <c r="B6" s="12" t="s">
        <v>6</v>
      </c>
      <c r="C6" s="38">
        <v>0</v>
      </c>
      <c r="D6" s="38">
        <v>0</v>
      </c>
      <c r="E6" s="5"/>
    </row>
    <row r="7" spans="1:5" ht="12.75" x14ac:dyDescent="0.2">
      <c r="A7" s="8">
        <v>4130</v>
      </c>
      <c r="B7" s="9" t="s">
        <v>7</v>
      </c>
      <c r="C7" s="38">
        <v>0</v>
      </c>
      <c r="D7" s="38">
        <v>0</v>
      </c>
      <c r="E7" s="5"/>
    </row>
    <row r="8" spans="1:5" ht="12.75" x14ac:dyDescent="0.2">
      <c r="A8" s="8">
        <v>4140</v>
      </c>
      <c r="B8" s="9" t="s">
        <v>8</v>
      </c>
      <c r="C8" s="38">
        <v>28977537.440000005</v>
      </c>
      <c r="D8" s="38">
        <v>47026240.810000025</v>
      </c>
      <c r="E8" s="5"/>
    </row>
    <row r="9" spans="1:5" ht="12.75" x14ac:dyDescent="0.2">
      <c r="A9" s="8">
        <v>4150</v>
      </c>
      <c r="B9" s="9" t="s">
        <v>9</v>
      </c>
      <c r="C9" s="38">
        <v>241636.56000000008</v>
      </c>
      <c r="D9" s="38">
        <v>115057.35000000002</v>
      </c>
      <c r="E9" s="5"/>
    </row>
    <row r="10" spans="1:5" ht="12.75" x14ac:dyDescent="0.2">
      <c r="A10" s="8">
        <v>4160</v>
      </c>
      <c r="B10" s="9" t="s">
        <v>10</v>
      </c>
      <c r="C10" s="38">
        <v>592653.77</v>
      </c>
      <c r="D10" s="38">
        <v>1074136.8900000001</v>
      </c>
      <c r="E10" s="5"/>
    </row>
    <row r="11" spans="1:5" ht="12.75" x14ac:dyDescent="0.2">
      <c r="A11" s="8">
        <v>4170</v>
      </c>
      <c r="B11" s="9" t="s">
        <v>11</v>
      </c>
      <c r="C11" s="38">
        <v>66586.030000000013</v>
      </c>
      <c r="D11" s="38">
        <v>98233.410000000018</v>
      </c>
      <c r="E11" s="5"/>
    </row>
    <row r="12" spans="1:5" ht="22.5" x14ac:dyDescent="0.2">
      <c r="A12" s="8">
        <v>4190</v>
      </c>
      <c r="B12" s="9" t="s">
        <v>54</v>
      </c>
      <c r="C12" s="38">
        <v>0</v>
      </c>
      <c r="D12" s="38">
        <v>0</v>
      </c>
      <c r="E12" s="5"/>
    </row>
    <row r="13" spans="1:5" ht="12.75" x14ac:dyDescent="0.2">
      <c r="A13" s="8">
        <v>4210</v>
      </c>
      <c r="B13" s="9" t="s">
        <v>12</v>
      </c>
      <c r="C13" s="38">
        <v>805847.00000000023</v>
      </c>
      <c r="D13" s="38">
        <v>778345.00000000023</v>
      </c>
      <c r="E13" s="5"/>
    </row>
    <row r="14" spans="1:5" ht="12.75" x14ac:dyDescent="0.2">
      <c r="A14" s="8">
        <v>4220</v>
      </c>
      <c r="B14" s="9" t="s">
        <v>13</v>
      </c>
      <c r="C14" s="38">
        <v>0</v>
      </c>
      <c r="D14" s="38">
        <v>0</v>
      </c>
      <c r="E14" s="5"/>
    </row>
    <row r="15" spans="1:5" ht="12.75" x14ac:dyDescent="0.2">
      <c r="A15" s="18">
        <v>8001</v>
      </c>
      <c r="B15" s="12" t="s">
        <v>45</v>
      </c>
      <c r="C15" s="38">
        <v>0</v>
      </c>
      <c r="D15" s="38">
        <v>0</v>
      </c>
      <c r="E15" s="5"/>
    </row>
    <row r="16" spans="1:5" x14ac:dyDescent="0.2">
      <c r="A16" s="18">
        <v>900002</v>
      </c>
      <c r="B16" s="6" t="s">
        <v>14</v>
      </c>
      <c r="C16" s="7">
        <v>17115108.529999975</v>
      </c>
      <c r="D16" s="7">
        <v>34975523.979999989</v>
      </c>
      <c r="E16" s="5"/>
    </row>
    <row r="17" spans="1:5" ht="12.75" x14ac:dyDescent="0.2">
      <c r="A17" s="8">
        <v>5110</v>
      </c>
      <c r="B17" s="9" t="s">
        <v>15</v>
      </c>
      <c r="C17" s="38">
        <v>7168529.3999999845</v>
      </c>
      <c r="D17" s="38">
        <v>15666904.119999992</v>
      </c>
      <c r="E17" s="5"/>
    </row>
    <row r="18" spans="1:5" ht="12.75" x14ac:dyDescent="0.2">
      <c r="A18" s="8">
        <v>5120</v>
      </c>
      <c r="B18" s="9" t="s">
        <v>16</v>
      </c>
      <c r="C18" s="38">
        <v>2090814.1499999985</v>
      </c>
      <c r="D18" s="38">
        <v>4317712.7700000014</v>
      </c>
      <c r="E18" s="5"/>
    </row>
    <row r="19" spans="1:5" ht="12.75" x14ac:dyDescent="0.2">
      <c r="A19" s="8">
        <v>5130</v>
      </c>
      <c r="B19" s="9" t="s">
        <v>17</v>
      </c>
      <c r="C19" s="38">
        <v>7855764.979999993</v>
      </c>
      <c r="D19" s="38">
        <v>14990907.089999994</v>
      </c>
      <c r="E19" s="5"/>
    </row>
    <row r="20" spans="1:5" ht="12.75" x14ac:dyDescent="0.2">
      <c r="A20" s="8">
        <v>5210</v>
      </c>
      <c r="B20" s="9" t="s">
        <v>18</v>
      </c>
      <c r="C20" s="38">
        <v>0</v>
      </c>
      <c r="D20" s="38">
        <v>0</v>
      </c>
      <c r="E20" s="5"/>
    </row>
    <row r="21" spans="1:5" ht="12.75" x14ac:dyDescent="0.2">
      <c r="A21" s="8">
        <v>5220</v>
      </c>
      <c r="B21" s="9" t="s">
        <v>19</v>
      </c>
      <c r="C21" s="38">
        <v>0</v>
      </c>
      <c r="D21" s="38">
        <v>0</v>
      </c>
      <c r="E21" s="5"/>
    </row>
    <row r="22" spans="1:5" ht="12.75" x14ac:dyDescent="0.2">
      <c r="A22" s="8">
        <v>5230</v>
      </c>
      <c r="B22" s="9" t="s">
        <v>20</v>
      </c>
      <c r="C22" s="38">
        <v>0</v>
      </c>
      <c r="D22" s="38">
        <v>0</v>
      </c>
      <c r="E22" s="5"/>
    </row>
    <row r="23" spans="1:5" ht="12.75" x14ac:dyDescent="0.2">
      <c r="A23" s="8">
        <v>5240</v>
      </c>
      <c r="B23" s="9" t="s">
        <v>21</v>
      </c>
      <c r="C23" s="38">
        <v>0</v>
      </c>
      <c r="D23" s="38">
        <v>0</v>
      </c>
      <c r="E23" s="5"/>
    </row>
    <row r="24" spans="1:5" ht="12.75" x14ac:dyDescent="0.2">
      <c r="A24" s="8">
        <v>5250</v>
      </c>
      <c r="B24" s="9" t="s">
        <v>22</v>
      </c>
      <c r="C24" s="38">
        <v>0</v>
      </c>
      <c r="D24" s="38">
        <v>0</v>
      </c>
      <c r="E24" s="5"/>
    </row>
    <row r="25" spans="1:5" ht="12.75" x14ac:dyDescent="0.2">
      <c r="A25" s="8">
        <v>5260</v>
      </c>
      <c r="B25" s="9" t="s">
        <v>23</v>
      </c>
      <c r="C25" s="38">
        <v>0</v>
      </c>
      <c r="D25" s="38">
        <v>0</v>
      </c>
      <c r="E25" s="5"/>
    </row>
    <row r="26" spans="1:5" ht="12.75" x14ac:dyDescent="0.2">
      <c r="A26" s="8">
        <v>5270</v>
      </c>
      <c r="B26" s="9" t="s">
        <v>24</v>
      </c>
      <c r="C26" s="39">
        <v>0</v>
      </c>
      <c r="D26" s="39">
        <v>0</v>
      </c>
      <c r="E26" s="5"/>
    </row>
    <row r="27" spans="1:5" ht="12.75" x14ac:dyDescent="0.2">
      <c r="A27" s="8">
        <v>5280</v>
      </c>
      <c r="B27" s="9" t="s">
        <v>53</v>
      </c>
      <c r="C27" s="39">
        <v>0</v>
      </c>
      <c r="D27" s="39">
        <v>0</v>
      </c>
      <c r="E27" s="5"/>
    </row>
    <row r="28" spans="1:5" ht="12.75" x14ac:dyDescent="0.2">
      <c r="A28" s="8">
        <v>5290</v>
      </c>
      <c r="B28" s="9" t="s">
        <v>25</v>
      </c>
      <c r="C28" s="38">
        <v>0</v>
      </c>
      <c r="D28" s="38">
        <v>0</v>
      </c>
      <c r="E28" s="5"/>
    </row>
    <row r="29" spans="1:5" ht="12.75" x14ac:dyDescent="0.2">
      <c r="A29" s="8">
        <v>5310</v>
      </c>
      <c r="B29" s="9" t="s">
        <v>26</v>
      </c>
      <c r="C29" s="38">
        <v>0</v>
      </c>
      <c r="D29" s="38">
        <v>0</v>
      </c>
      <c r="E29" s="5"/>
    </row>
    <row r="30" spans="1:5" ht="12.75" x14ac:dyDescent="0.2">
      <c r="A30" s="8">
        <v>5320</v>
      </c>
      <c r="B30" s="9" t="s">
        <v>27</v>
      </c>
      <c r="C30" s="38">
        <v>0</v>
      </c>
      <c r="D30" s="38">
        <v>0</v>
      </c>
      <c r="E30" s="5"/>
    </row>
    <row r="31" spans="1:5" ht="12.75" x14ac:dyDescent="0.2">
      <c r="A31" s="8">
        <v>5330</v>
      </c>
      <c r="B31" s="9" t="s">
        <v>28</v>
      </c>
      <c r="C31" s="38">
        <v>0</v>
      </c>
      <c r="D31" s="38">
        <v>0</v>
      </c>
      <c r="E31" s="5"/>
    </row>
    <row r="32" spans="1:5" ht="12.75" x14ac:dyDescent="0.2">
      <c r="A32" s="18">
        <v>8002</v>
      </c>
      <c r="B32" s="12" t="s">
        <v>49</v>
      </c>
      <c r="C32" s="38">
        <v>0</v>
      </c>
      <c r="D32" s="38">
        <v>0</v>
      </c>
      <c r="E32" s="5"/>
    </row>
    <row r="33" spans="1:5" x14ac:dyDescent="0.2">
      <c r="A33" s="18">
        <v>900003</v>
      </c>
      <c r="B33" s="21" t="s">
        <v>29</v>
      </c>
      <c r="C33" s="7">
        <v>13569152.270000029</v>
      </c>
      <c r="D33" s="7">
        <v>14116489.480000034</v>
      </c>
      <c r="E33" s="5"/>
    </row>
    <row r="34" spans="1:5" x14ac:dyDescent="0.2">
      <c r="A34" s="8"/>
      <c r="B34" s="22" t="s">
        <v>30</v>
      </c>
      <c r="C34" s="10"/>
      <c r="D34" s="10"/>
      <c r="E34" s="5"/>
    </row>
    <row r="35" spans="1:5" x14ac:dyDescent="0.2">
      <c r="A35" s="18">
        <v>900004</v>
      </c>
      <c r="B35" s="21" t="s">
        <v>4</v>
      </c>
      <c r="C35" s="7">
        <f>SUM(C36:C38)</f>
        <v>0</v>
      </c>
      <c r="D35" s="7">
        <f>SUM(D36:D38)</f>
        <v>0</v>
      </c>
      <c r="E35" s="5"/>
    </row>
    <row r="36" spans="1:5" ht="12.75" x14ac:dyDescent="0.2">
      <c r="A36" s="18">
        <v>8003</v>
      </c>
      <c r="B36" s="12" t="s">
        <v>47</v>
      </c>
      <c r="C36" s="39">
        <v>0</v>
      </c>
      <c r="D36" s="39">
        <v>0</v>
      </c>
      <c r="E36" s="5"/>
    </row>
    <row r="37" spans="1:5" ht="12.75" x14ac:dyDescent="0.2">
      <c r="A37" s="18">
        <v>8004</v>
      </c>
      <c r="B37" s="12" t="s">
        <v>32</v>
      </c>
      <c r="C37" s="39">
        <v>0</v>
      </c>
      <c r="D37" s="39">
        <v>0</v>
      </c>
      <c r="E37" s="5"/>
    </row>
    <row r="38" spans="1:5" ht="12.75" x14ac:dyDescent="0.2">
      <c r="A38" s="18">
        <v>8005</v>
      </c>
      <c r="B38" s="12" t="s">
        <v>50</v>
      </c>
      <c r="C38" s="39">
        <v>0</v>
      </c>
      <c r="D38" s="39">
        <v>0</v>
      </c>
      <c r="E38" s="5"/>
    </row>
    <row r="39" spans="1:5" x14ac:dyDescent="0.2">
      <c r="A39" s="18">
        <v>900005</v>
      </c>
      <c r="B39" s="21" t="s">
        <v>14</v>
      </c>
      <c r="C39" s="7">
        <f>SUM(C40:C42)</f>
        <v>2529988.08</v>
      </c>
      <c r="D39" s="7">
        <f>SUM(D40:D42)</f>
        <v>6828785.4399999995</v>
      </c>
      <c r="E39" s="5"/>
    </row>
    <row r="40" spans="1:5" ht="12.75" x14ac:dyDescent="0.2">
      <c r="A40" s="20">
        <v>1230</v>
      </c>
      <c r="B40" s="12" t="s">
        <v>47</v>
      </c>
      <c r="C40" s="38">
        <f>[1]!'@CTA[8-2-7-6,F,#4]'</f>
        <v>2474305.5999999996</v>
      </c>
      <c r="D40" s="38">
        <f>[1]!'@CTA[8-2-7-6,F,#4]{1216}'</f>
        <v>5919325.2399999993</v>
      </c>
      <c r="E40" s="5" t="s">
        <v>31</v>
      </c>
    </row>
    <row r="41" spans="1:5" ht="12.75" x14ac:dyDescent="0.2">
      <c r="A41" s="20" t="s">
        <v>55</v>
      </c>
      <c r="B41" s="12" t="s">
        <v>32</v>
      </c>
      <c r="C41" s="38">
        <f>[1]!'@CTA[8-2-7-5,F,#4]'</f>
        <v>55682.480000000243</v>
      </c>
      <c r="D41" s="38">
        <f>[1]!'@CTA[8-2-7-5,F,#4]{1216}'</f>
        <v>909460.20000000007</v>
      </c>
      <c r="E41" s="5" t="s">
        <v>31</v>
      </c>
    </row>
    <row r="42" spans="1:5" ht="12.75" x14ac:dyDescent="0.2">
      <c r="A42" s="18">
        <v>8006</v>
      </c>
      <c r="B42" s="12" t="s">
        <v>46</v>
      </c>
      <c r="C42" s="39">
        <v>0</v>
      </c>
      <c r="D42" s="39">
        <v>0</v>
      </c>
      <c r="E42" s="5"/>
    </row>
    <row r="43" spans="1:5" x14ac:dyDescent="0.2">
      <c r="A43" s="18">
        <v>900006</v>
      </c>
      <c r="B43" s="21" t="s">
        <v>33</v>
      </c>
      <c r="C43" s="7">
        <f>+C35-C39</f>
        <v>-2529988.08</v>
      </c>
      <c r="D43" s="7">
        <f>+D35-D39</f>
        <v>-6828785.4399999995</v>
      </c>
      <c r="E43" s="5"/>
    </row>
    <row r="44" spans="1:5" x14ac:dyDescent="0.2">
      <c r="A44" s="8"/>
      <c r="B44" s="22" t="s">
        <v>34</v>
      </c>
      <c r="C44" s="10"/>
      <c r="D44" s="10"/>
      <c r="E44" s="5"/>
    </row>
    <row r="45" spans="1:5" x14ac:dyDescent="0.2">
      <c r="A45" s="18">
        <v>900007</v>
      </c>
      <c r="B45" s="21" t="s">
        <v>4</v>
      </c>
      <c r="C45" s="7">
        <f>+C46+C49</f>
        <v>7092715.3500000015</v>
      </c>
      <c r="D45" s="7">
        <f>+D46+D49</f>
        <v>17352980.709999964</v>
      </c>
      <c r="E45" s="5"/>
    </row>
    <row r="46" spans="1:5" x14ac:dyDescent="0.2">
      <c r="A46" s="18">
        <v>8007</v>
      </c>
      <c r="B46" s="12" t="s">
        <v>42</v>
      </c>
      <c r="C46" s="10">
        <v>0</v>
      </c>
      <c r="D46" s="10">
        <v>0</v>
      </c>
      <c r="E46" s="5"/>
    </row>
    <row r="47" spans="1:5" ht="12.75" x14ac:dyDescent="0.2">
      <c r="A47" s="20">
        <v>2233</v>
      </c>
      <c r="B47" s="12" t="s">
        <v>48</v>
      </c>
      <c r="C47" s="39">
        <v>0</v>
      </c>
      <c r="D47" s="39">
        <v>0</v>
      </c>
      <c r="E47" s="5"/>
    </row>
    <row r="48" spans="1:5" ht="12.75" x14ac:dyDescent="0.2">
      <c r="A48" s="23">
        <v>2234</v>
      </c>
      <c r="B48" s="12" t="s">
        <v>43</v>
      </c>
      <c r="C48" s="39">
        <v>0</v>
      </c>
      <c r="D48" s="39">
        <v>0</v>
      </c>
      <c r="E48" s="5"/>
    </row>
    <row r="49" spans="1:5" ht="12.75" x14ac:dyDescent="0.2">
      <c r="A49" s="24">
        <v>4800</v>
      </c>
      <c r="B49" s="12" t="s">
        <v>51</v>
      </c>
      <c r="C49" s="41">
        <f>[1]!'@CTA[1-1-1,J,#3]'-C4-C35</f>
        <v>7092715.3500000015</v>
      </c>
      <c r="D49" s="41">
        <f>[1]!'@CTA[1-1-1,J,#3]{1216}'-D4-D35</f>
        <v>17352980.709999964</v>
      </c>
      <c r="E49" s="5"/>
    </row>
    <row r="50" spans="1:5" x14ac:dyDescent="0.2">
      <c r="A50" s="24">
        <v>900008</v>
      </c>
      <c r="B50" s="21" t="s">
        <v>14</v>
      </c>
      <c r="C50" s="7">
        <f>+C51+C54</f>
        <v>22541308.580000028</v>
      </c>
      <c r="D50" s="7">
        <f>+D51+D54</f>
        <v>16491116.910000009</v>
      </c>
      <c r="E50" s="5"/>
    </row>
    <row r="51" spans="1:5" x14ac:dyDescent="0.2">
      <c r="A51" s="18">
        <v>8008</v>
      </c>
      <c r="B51" s="12" t="s">
        <v>44</v>
      </c>
      <c r="C51" s="10">
        <v>0</v>
      </c>
      <c r="D51" s="10">
        <v>0</v>
      </c>
      <c r="E51" s="5"/>
    </row>
    <row r="52" spans="1:5" ht="12.75" x14ac:dyDescent="0.2">
      <c r="A52" s="20">
        <v>2131</v>
      </c>
      <c r="B52" s="12" t="s">
        <v>48</v>
      </c>
      <c r="C52" s="39">
        <v>0</v>
      </c>
      <c r="D52" s="39">
        <v>0</v>
      </c>
      <c r="E52" s="5"/>
    </row>
    <row r="53" spans="1:5" ht="12.75" x14ac:dyDescent="0.2">
      <c r="A53" s="23">
        <v>2132</v>
      </c>
      <c r="B53" s="12" t="s">
        <v>43</v>
      </c>
      <c r="C53" s="39">
        <v>0</v>
      </c>
      <c r="D53" s="39">
        <v>0</v>
      </c>
      <c r="E53" s="5"/>
    </row>
    <row r="54" spans="1:5" ht="12.75" x14ac:dyDescent="0.2">
      <c r="A54" s="18">
        <v>8009</v>
      </c>
      <c r="B54" s="12" t="s">
        <v>52</v>
      </c>
      <c r="C54" s="41">
        <f>[1]!'@CTA[1-1-1,K,#3]'-C16-C39</f>
        <v>22541308.580000028</v>
      </c>
      <c r="D54" s="41">
        <f>[1]!'@CTA[1-1-1,K,#3]{1216}'-D16-D39</f>
        <v>16491116.910000009</v>
      </c>
      <c r="E54" s="5"/>
    </row>
    <row r="55" spans="1:5" x14ac:dyDescent="0.2">
      <c r="A55" s="18">
        <v>900009</v>
      </c>
      <c r="B55" s="6" t="s">
        <v>35</v>
      </c>
      <c r="C55" s="7">
        <f>+C45-C50</f>
        <v>-15448593.230000027</v>
      </c>
      <c r="D55" s="7">
        <f>+D45-D50</f>
        <v>861863.79999995418</v>
      </c>
      <c r="E55" s="5"/>
    </row>
    <row r="56" spans="1:5" x14ac:dyDescent="0.2">
      <c r="A56" s="18">
        <v>9000010</v>
      </c>
      <c r="B56" s="6" t="s">
        <v>36</v>
      </c>
      <c r="C56" s="7">
        <f>+C33+C43+C55</f>
        <v>-4409429.0399999972</v>
      </c>
      <c r="D56" s="7">
        <f>+D33+D43+D55</f>
        <v>8149567.8399999887</v>
      </c>
      <c r="E56" s="5"/>
    </row>
    <row r="57" spans="1:5" ht="12.75" x14ac:dyDescent="0.2">
      <c r="A57" s="18">
        <v>9000011</v>
      </c>
      <c r="B57" s="6" t="s">
        <v>37</v>
      </c>
      <c r="C57" s="40">
        <f>[1]!'@CTA[1-1-1,F,#3]{1215}'</f>
        <v>19713327.810000006</v>
      </c>
      <c r="D57" s="38">
        <f>[1]!'@CTA[1-1-1,I,#3]{1216}'</f>
        <v>30609735.139999986</v>
      </c>
      <c r="E57" s="5" t="s">
        <v>38</v>
      </c>
    </row>
    <row r="58" spans="1:5" x14ac:dyDescent="0.2">
      <c r="A58" s="19">
        <v>9000012</v>
      </c>
      <c r="B58" s="13" t="s">
        <v>39</v>
      </c>
      <c r="C58" s="14">
        <f>+C56+C57</f>
        <v>15303898.770000009</v>
      </c>
      <c r="D58" s="14">
        <f>+D56+D57</f>
        <v>38759302.979999974</v>
      </c>
      <c r="E58" s="15" t="s">
        <v>38</v>
      </c>
    </row>
    <row r="60" spans="1:5" x14ac:dyDescent="0.2">
      <c r="A60" s="29" t="s">
        <v>58</v>
      </c>
      <c r="B60" s="30"/>
      <c r="C60" s="30"/>
      <c r="D60" s="31"/>
    </row>
    <row r="61" spans="1:5" x14ac:dyDescent="0.2">
      <c r="A61" s="34"/>
      <c r="B61" s="32"/>
      <c r="C61" s="32"/>
      <c r="D61" s="36"/>
      <c r="E61" s="37"/>
    </row>
    <row r="62" spans="1:5" x14ac:dyDescent="0.2">
      <c r="A62" s="32"/>
      <c r="B62" s="33"/>
      <c r="C62" s="32"/>
      <c r="D62" s="32"/>
      <c r="E62" s="37"/>
    </row>
    <row r="63" spans="1:5" x14ac:dyDescent="0.2">
      <c r="A63" s="34"/>
      <c r="B63" s="32"/>
      <c r="C63" s="32"/>
      <c r="D63" s="32"/>
      <c r="E63" s="37"/>
    </row>
    <row r="64" spans="1:5" x14ac:dyDescent="0.2">
      <c r="A64" s="34"/>
      <c r="B64" s="32" t="s">
        <v>59</v>
      </c>
      <c r="C64" s="34" t="s">
        <v>59</v>
      </c>
      <c r="D64" s="34" t="s">
        <v>59</v>
      </c>
      <c r="E64" s="37"/>
    </row>
    <row r="65" spans="1:5" ht="45" x14ac:dyDescent="0.2">
      <c r="A65" s="34"/>
      <c r="B65" s="35" t="s">
        <v>60</v>
      </c>
      <c r="C65" s="35" t="s">
        <v>61</v>
      </c>
      <c r="D65" s="35" t="s">
        <v>62</v>
      </c>
      <c r="E65" s="37"/>
    </row>
  </sheetData>
  <sheetProtection algorithmName="SHA-512" hashValue="b8AETI02oSeOQvHUlbaJ0GiUTD1KagYQ4gFL/3lj7Is1211xmjongFKlQ+kBRQ8WW/SaaaUO2nr65DEc/tpDxw==" saltValue="vTFrD72Qn9m1uaLZLyRRUA==" spinCount="100000" sheet="1" objects="1" scenarios="1" autoFilter="0"/>
  <mergeCells count="1">
    <mergeCell ref="A1:E1"/>
  </mergeCells>
  <dataValidations count="5">
    <dataValidation allowBlank="1" showInputMessage="1" showErrorMessage="1" prompt="Corresponde al nombre o descripción de la cuenta de acuerdo al Plan de Cuentas emitido por el CONAC." sqref="B2"/>
    <dataValidation allowBlank="1" showInputMessage="1" showErrorMessage="1" prompt="Dato alfanumérico con el que se vincula este estado financiero con el documento denominado &quot;Notas a los Estados Financieros&quot;." sqref="E2"/>
    <dataValidation allowBlank="1" showInputMessage="1" showErrorMessage="1" prompt="Indicar el saldo de las cuentas acumulado al 31 de diciembre del ejercicio inmediato anterior a la cuenta pública que se presenta." sqref="D2"/>
    <dataValidation allowBlank="1" showInputMessage="1" showErrorMessage="1" prompt="Muestra el saldo de las cuentas acumulado al periodo correspondiente a la cuenta pública que se presenta." sqref="C2"/>
    <dataValidation allowBlank="1" showInputMessage="1" showErrorMessage="1" prompt="Corresponde al número de cuenta al 4° nivel del Plan de Cuentas emitido por el CONAC (DOF 29/02/2016)." sqref="A2"/>
  </dataValidations>
  <pageMargins left="0.70866141732283472" right="0.70866141732283472" top="0.55118110236220474" bottom="0.74803149606299213" header="0.31496062992125984" footer="0.31496062992125984"/>
  <pageSetup scale="66" orientation="portrait" r:id="rId1"/>
  <ignoredErrors>
    <ignoredError sqref="C34:D35 C39:D39 C43:D45 C50:D50 C55:D56 C58:D5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EFE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CONTABILIDAD</cp:lastModifiedBy>
  <dcterms:created xsi:type="dcterms:W3CDTF">2012-12-11T20:31:36Z</dcterms:created>
  <dcterms:modified xsi:type="dcterms:W3CDTF">2017-07-20T18:15:18Z</dcterms:modified>
</cp:coreProperties>
</file>